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AEE38C4C-AA55-4463-A848-C0B5E5F26829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Annex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4" i="1" l="1"/>
  <c r="G74" i="1" s="1"/>
  <c r="E74" i="1"/>
  <c r="D74" i="1"/>
  <c r="C74" i="1"/>
  <c r="G73" i="1"/>
  <c r="G72" i="1"/>
  <c r="G71" i="1"/>
  <c r="G70" i="1"/>
  <c r="G69" i="1"/>
  <c r="G68" i="1"/>
  <c r="F66" i="1"/>
  <c r="E66" i="1"/>
  <c r="D66" i="1"/>
  <c r="C66" i="1"/>
  <c r="G65" i="1"/>
  <c r="G64" i="1"/>
  <c r="G63" i="1"/>
  <c r="G62" i="1"/>
  <c r="G61" i="1"/>
  <c r="G60" i="1"/>
  <c r="G59" i="1"/>
  <c r="G58" i="1"/>
  <c r="G57" i="1"/>
  <c r="F55" i="1"/>
  <c r="G55" i="1" s="1"/>
  <c r="E55" i="1"/>
  <c r="D55" i="1"/>
  <c r="C55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F31" i="1"/>
  <c r="E31" i="1"/>
  <c r="D31" i="1"/>
  <c r="C31" i="1"/>
  <c r="G30" i="1"/>
  <c r="G29" i="1"/>
  <c r="F27" i="1"/>
  <c r="G27" i="1" s="1"/>
  <c r="E27" i="1"/>
  <c r="D27" i="1"/>
  <c r="C27" i="1"/>
  <c r="G26" i="1"/>
  <c r="G25" i="1"/>
  <c r="G24" i="1"/>
  <c r="F22" i="1"/>
  <c r="G22" i="1" s="1"/>
  <c r="E22" i="1"/>
  <c r="D22" i="1"/>
  <c r="C22" i="1"/>
  <c r="G21" i="1"/>
  <c r="F19" i="1"/>
  <c r="E19" i="1"/>
  <c r="E75" i="1" s="1"/>
  <c r="D19" i="1"/>
  <c r="D75" i="1" s="1"/>
  <c r="C19" i="1"/>
  <c r="C75" i="1" s="1"/>
  <c r="G18" i="1"/>
  <c r="G17" i="1"/>
  <c r="G16" i="1"/>
  <c r="G15" i="1"/>
  <c r="G14" i="1"/>
  <c r="G13" i="1"/>
  <c r="G12" i="1"/>
  <c r="G11" i="1"/>
  <c r="G10" i="1"/>
  <c r="G9" i="1"/>
  <c r="G8" i="1"/>
  <c r="G66" i="1" l="1"/>
  <c r="G31" i="1"/>
  <c r="F75" i="1"/>
  <c r="G75" i="1" s="1"/>
  <c r="G19" i="1"/>
</calcChain>
</file>

<file path=xl/sharedStrings.xml><?xml version="1.0" encoding="utf-8"?>
<sst xmlns="http://schemas.openxmlformats.org/spreadsheetml/2006/main" count="85" uniqueCount="78">
  <si>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</si>
  <si>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Amt . in Rs. Lakhs</t>
  </si>
  <si>
    <t>Accounts</t>
  </si>
  <si>
    <t>Amount</t>
  </si>
  <si>
    <t>SUB TOTAL</t>
  </si>
  <si>
    <t>STATE BANK OF INDIA</t>
  </si>
  <si>
    <t>DCCB</t>
  </si>
  <si>
    <t>GSCARDB</t>
  </si>
  <si>
    <t>GSCB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</si>
  <si>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</si>
  <si>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</si>
  <si>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</si>
  <si>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</si>
  <si>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</si>
  <si>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</si>
  <si>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</si>
  <si>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</si>
  <si>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</si>
  <si>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</si>
  <si>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</si>
  <si>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</si>
  <si>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</si>
  <si>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</si>
  <si>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</si>
  <si>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</si>
  <si>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</si>
  <si>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 INDIA (E-LVB)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</si>
  <si>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</si>
  <si>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</si>
  <si>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</si>
  <si>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</si>
  <si>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</si>
  <si>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</si>
  <si>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</si>
  <si>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</si>
  <si>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</si>
  <si>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</si>
  <si>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</si>
  <si>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</si>
  <si>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</si>
  <si>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</si>
  <si>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</si>
  <si>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</si>
  <si>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</si>
  <si>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</si>
  <si>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</si>
  <si>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</si>
  <si>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</si>
  <si>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</si>
  <si>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 xml:space="preserve">Nationalised Banks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</si>
  <si>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</si>
  <si>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</si>
  <si>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</si>
  <si>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</si>
  <si>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</si>
  <si>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</si>
  <si>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</si>
  <si>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</si>
  <si>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</si>
  <si>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</si>
  <si>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</si>
  <si>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Sub Total</t>
  </si>
  <si>
    <t>Grand Total</t>
  </si>
  <si>
    <t>Source: Data submmited in rbiacp.slbcindia.com portal by member banks</t>
  </si>
  <si>
    <t>* SBM Bank is newly added bank. SBM Bank not able to submit the data</t>
  </si>
  <si>
    <t>Total Advances</t>
  </si>
  <si>
    <t>Gross NPA</t>
  </si>
  <si>
    <t>Bank</t>
  </si>
  <si>
    <t>No.</t>
  </si>
  <si>
    <t>% Gross NPA as of September 2025</t>
  </si>
  <si>
    <t>% Gross NPA as of March 2025</t>
  </si>
  <si>
    <t>SBI</t>
  </si>
  <si>
    <t>Co-Operative Banks</t>
  </si>
  <si>
    <t>Regional Rural Banks</t>
  </si>
  <si>
    <t>Private Banks</t>
  </si>
  <si>
    <t>Small Finance Banks</t>
  </si>
  <si>
    <t>Annexure- 7A</t>
  </si>
  <si>
    <t>Gross NPA And  % Of NPA As Of September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</si>
</sst>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20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 Black"/>
      <family val="2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3" fillId="10" borderId="0"/>
    <xf numFmtId="0" fontId="3" fillId="14" borderId="0"/>
    <xf numFmtId="0" fontId="3" fillId="18" borderId="0"/>
    <xf numFmtId="0" fontId="3" fillId="22" borderId="0"/>
    <xf numFmtId="0" fontId="3" fillId="26" borderId="0"/>
    <xf numFmtId="0" fontId="3" fillId="30" borderId="0"/>
    <xf numFmtId="0" fontId="3" fillId="11" borderId="0"/>
    <xf numFmtId="0" fontId="3" fillId="15" borderId="0"/>
    <xf numFmtId="0" fontId="3" fillId="19" borderId="0"/>
    <xf numFmtId="0" fontId="3" fillId="23" borderId="0"/>
    <xf numFmtId="0" fontId="3" fillId="27" borderId="0"/>
    <xf numFmtId="0" fontId="3" fillId="31" borderId="0"/>
    <xf numFmtId="0" fontId="18" fillId="12" borderId="0"/>
    <xf numFmtId="0" fontId="18" fillId="16" borderId="0"/>
    <xf numFmtId="0" fontId="18" fillId="20" borderId="0"/>
    <xf numFmtId="0" fontId="18" fillId="24" borderId="0"/>
    <xf numFmtId="0" fontId="18" fillId="28" borderId="0"/>
    <xf numFmtId="0" fontId="18" fillId="32" borderId="0"/>
    <xf numFmtId="0" fontId="18" fillId="9" borderId="0"/>
    <xf numFmtId="0" fontId="18" fillId="13" borderId="0"/>
    <xf numFmtId="0" fontId="18" fillId="17" borderId="0"/>
    <xf numFmtId="0" fontId="18" fillId="21" borderId="0"/>
    <xf numFmtId="0" fontId="18" fillId="25" borderId="0"/>
    <xf numFmtId="0" fontId="18" fillId="29" borderId="0"/>
    <xf numFmtId="0" fontId="9" fillId="3" borderId="0"/>
    <xf numFmtId="0" fontId="13" fillId="6" borderId="5"/>
    <xf numFmtId="0" fontId="15" fillId="7" borderId="8"/>
    <xf numFmtId="0" fontId="17" fillId="0" borderId="0"/>
    <xf numFmtId="0" fontId="8" fillId="2" borderId="0"/>
    <xf numFmtId="0" fontId="5" fillId="0" borderId="2"/>
    <xf numFmtId="0" fontId="6" fillId="0" borderId="3"/>
    <xf numFmtId="0" fontId="7" fillId="0" borderId="4"/>
    <xf numFmtId="0" fontId="7" fillId="0" borderId="0"/>
    <xf numFmtId="0" fontId="11" fillId="5" borderId="5"/>
    <xf numFmtId="0" fontId="14" fillId="0" borderId="7"/>
    <xf numFmtId="0" fontId="10" fillId="4" borderId="0"/>
    <xf numFmtId="0" fontId="20" fillId="0" borderId="0"/>
    <xf numFmtId="0" fontId="3" fillId="0" borderId="0"/>
    <xf numFmtId="0" fontId="19" fillId="0" borderId="0"/>
    <xf numFmtId="0" fontId="3" fillId="8" borderId="9"/>
    <xf numFmtId="0" fontId="12" fillId="6" borderId="6"/>
    <xf numFmtId="0" fontId="4" fillId="0" borderId="0"/>
    <xf numFmtId="0" fontId="1" fillId="0" borderId="10"/>
    <xf numFmtId="0" fontId="16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vertical="top"/>
    </xf>
    <xf numFmtId="2" fontId="1" fillId="0" borderId="11" xfId="0" applyNumberFormat="1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" fillId="0" borderId="11" xfId="0" applyFont="1" applyBorder="1" applyAlignment="1">
      <alignment horizontal="left"/>
    </xf>
    <xf numFmtId="2" fontId="1" fillId="0" borderId="11" xfId="0" applyNumberFormat="1" applyFont="1" applyBorder="1" applyAlignment="1">
      <alignment horizontal="right"/>
    </xf>
    <xf numFmtId="3" fontId="1" fillId="0" borderId="11" xfId="0" applyNumberFormat="1" applyFont="1" applyBorder="1" applyAlignment="1">
      <alignment horizontal="right" vertical="top"/>
    </xf>
    <xf numFmtId="3" fontId="1" fillId="0" borderId="11" xfId="0" applyNumberFormat="1" applyFont="1" applyBorder="1" applyAlignment="1">
      <alignment horizontal="right"/>
    </xf>
    <xf numFmtId="3" fontId="25" fillId="0" borderId="11" xfId="0" applyNumberFormat="1" applyFont="1" applyBorder="1" applyAlignment="1">
      <alignment horizontal="right"/>
    </xf>
    <xf numFmtId="2" fontId="25" fillId="0" borderId="11" xfId="0" applyNumberFormat="1" applyFont="1" applyBorder="1" applyAlignment="1">
      <alignment horizontal="right"/>
    </xf>
    <xf numFmtId="0" fontId="26" fillId="0" borderId="11" xfId="0" applyFont="1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0" fillId="0" borderId="11" xfId="0" applyBorder="1"/>
    <xf numFmtId="0" fontId="23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2" fontId="25" fillId="0" borderId="11" xfId="0" applyNumberFormat="1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left" vertical="top"/>
    </xf>
    <xf numFmtId="0" fontId="25" fillId="0" borderId="1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2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38" xr:uid="{00000000-0005-0000-0000-000026000000}"/>
    <cellStyle name="Normal 4" xfId="39" xr:uid="{00000000-0005-0000-0000-000027000000}"/>
    <cellStyle name="Note 2" xfId="40" xr:uid="{00000000-0005-0000-0000-000028000000}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SheetLayoutView="100" workbookViewId="0">
      <selection activeCell="A4" sqref="A4"/>
    </sheetView>
  </sheetViews>
  <sheetFormatPr defaultRowHeight="15" x14ac:dyDescent="0.25"/>
  <cols>
    <col min="1" max="1" width="9.42578125" style="1" customWidth="1"/>
    <col min="2" max="2" width="31.28515625" customWidth="1"/>
    <col min="3" max="3" width="15.85546875" style="4" customWidth="1"/>
    <col min="4" max="4" width="18.5703125" style="4" customWidth="1"/>
    <col min="5" max="5" width="15.7109375" style="4" customWidth="1"/>
    <col min="6" max="6" width="16.5703125" style="4" customWidth="1"/>
    <col min="7" max="7" width="15.7109375" style="6" customWidth="1"/>
    <col min="8" max="8" width="15" customWidth="1"/>
    <col min="9" max="9" width="10.28515625" customWidth="1"/>
    <col min="10" max="10" width="8.7109375" customWidth="1"/>
  </cols>
  <sheetData>
    <row r="1" spans="1:8" ht="31.5" x14ac:dyDescent="0.6">
      <c r="A1" s="41" t="s">
        <v>76</v>
      </c>
      <c r="B1" s="41"/>
      <c r="C1" s="41"/>
      <c r="D1" s="41"/>
      <c r="E1" s="41"/>
      <c r="F1" s="41"/>
      <c r="G1" s="41"/>
      <c r="H1" s="41"/>
    </row>
    <row r="2" spans="1:8" ht="7.5" customHeight="1" x14ac:dyDescent="0.25"/>
    <row r="3" spans="1:8" ht="31.5" customHeight="1" x14ac:dyDescent="0.6">
      <c r="A3" s="41" t="s">
        <v>77</v>
      </c>
      <c r="B3" s="41"/>
      <c r="C3" s="41"/>
      <c r="D3" s="41"/>
      <c r="E3" s="41"/>
      <c r="F3" s="41"/>
      <c r="G3" s="41"/>
      <c r="H3" s="41"/>
    </row>
    <row r="4" spans="1:8" ht="18" customHeight="1" x14ac:dyDescent="0.25">
      <c r="B4" s="7" t="s">
        <v>0</v>
      </c>
      <c r="C4" s="5"/>
      <c r="D4" s="5"/>
      <c r="E4" s="5"/>
      <c r="H4" s="15" t="s">
        <v>1</v>
      </c>
    </row>
    <row r="5" spans="1:8" ht="18.75" customHeight="1" x14ac:dyDescent="0.4">
      <c r="A5" s="39" t="s">
        <v>68</v>
      </c>
      <c r="B5" s="37" t="s">
        <v>67</v>
      </c>
      <c r="C5" s="38" t="s">
        <v>65</v>
      </c>
      <c r="D5" s="38"/>
      <c r="E5" s="38" t="s">
        <v>66</v>
      </c>
      <c r="F5" s="38"/>
      <c r="G5" s="35" t="s">
        <v>69</v>
      </c>
      <c r="H5" s="35" t="s">
        <v>70</v>
      </c>
    </row>
    <row r="6" spans="1:8" s="3" customFormat="1" ht="60.75" customHeight="1" x14ac:dyDescent="0.25">
      <c r="A6" s="40"/>
      <c r="B6" s="37"/>
      <c r="C6" s="27" t="s">
        <v>2</v>
      </c>
      <c r="D6" s="27" t="s">
        <v>3</v>
      </c>
      <c r="E6" s="27" t="s">
        <v>2</v>
      </c>
      <c r="F6" s="27" t="s">
        <v>3</v>
      </c>
      <c r="G6" s="35"/>
      <c r="H6" s="35"/>
    </row>
    <row r="7" spans="1:8" s="2" customFormat="1" ht="18" customHeight="1" x14ac:dyDescent="0.25">
      <c r="A7" s="28"/>
      <c r="B7" s="36" t="s">
        <v>49</v>
      </c>
      <c r="C7" s="36"/>
      <c r="D7" s="36"/>
      <c r="E7" s="36"/>
      <c r="F7" s="36"/>
      <c r="G7" s="36"/>
      <c r="H7" s="29"/>
    </row>
    <row r="8" spans="1:8" s="8" customFormat="1" x14ac:dyDescent="0.25">
      <c r="A8" s="11">
        <v>1</v>
      </c>
      <c r="B8" s="13" t="s">
        <v>50</v>
      </c>
      <c r="C8" s="18">
        <v>2011711</v>
      </c>
      <c r="D8" s="18">
        <v>13522271.279999999</v>
      </c>
      <c r="E8" s="18">
        <v>182182</v>
      </c>
      <c r="F8" s="18">
        <v>921586.29</v>
      </c>
      <c r="G8" s="17">
        <f t="shared" ref="G8:G19" si="0">(F8/D8)*100</f>
        <v>6.8153217082921893</v>
      </c>
      <c r="H8" s="17">
        <v>6.8260104739404008</v>
      </c>
    </row>
    <row r="9" spans="1:8" s="8" customFormat="1" x14ac:dyDescent="0.25">
      <c r="A9" s="11">
        <v>2</v>
      </c>
      <c r="B9" s="13" t="s">
        <v>51</v>
      </c>
      <c r="C9" s="18">
        <v>422259</v>
      </c>
      <c r="D9" s="18">
        <v>3645081.5</v>
      </c>
      <c r="E9" s="18">
        <v>55445</v>
      </c>
      <c r="F9" s="18">
        <v>261988.92</v>
      </c>
      <c r="G9" s="17">
        <f t="shared" si="0"/>
        <v>7.1874639840014547</v>
      </c>
      <c r="H9" s="17">
        <v>6.4068347102901351</v>
      </c>
    </row>
    <row r="10" spans="1:8" s="8" customFormat="1" x14ac:dyDescent="0.25">
      <c r="A10" s="11">
        <v>3</v>
      </c>
      <c r="B10" s="13" t="s">
        <v>52</v>
      </c>
      <c r="C10" s="18">
        <v>39112</v>
      </c>
      <c r="D10" s="18">
        <v>800167.68</v>
      </c>
      <c r="E10" s="18">
        <v>1921</v>
      </c>
      <c r="F10" s="18">
        <v>10628.77</v>
      </c>
      <c r="G10" s="17">
        <f t="shared" si="0"/>
        <v>1.3283178345818716</v>
      </c>
      <c r="H10" s="17">
        <v>1.5929225251515158</v>
      </c>
    </row>
    <row r="11" spans="1:8" s="8" customFormat="1" x14ac:dyDescent="0.25">
      <c r="A11" s="11">
        <v>4</v>
      </c>
      <c r="B11" s="13" t="s">
        <v>53</v>
      </c>
      <c r="C11" s="18">
        <v>133836</v>
      </c>
      <c r="D11" s="18">
        <v>1987607.58</v>
      </c>
      <c r="E11" s="18">
        <v>11887</v>
      </c>
      <c r="F11" s="18">
        <v>98854.3</v>
      </c>
      <c r="G11" s="17">
        <f t="shared" si="0"/>
        <v>4.9735320490174422</v>
      </c>
      <c r="H11" s="17">
        <v>5.2613013752654991</v>
      </c>
    </row>
    <row r="12" spans="1:8" s="8" customFormat="1" x14ac:dyDescent="0.25">
      <c r="A12" s="11">
        <v>5</v>
      </c>
      <c r="B12" s="13" t="s">
        <v>54</v>
      </c>
      <c r="C12" s="19">
        <v>165724</v>
      </c>
      <c r="D12" s="19">
        <v>1718974.33</v>
      </c>
      <c r="E12" s="19">
        <v>16934</v>
      </c>
      <c r="F12" s="19">
        <v>106508.48</v>
      </c>
      <c r="G12" s="17">
        <f t="shared" si="0"/>
        <v>6.1960483144620309</v>
      </c>
      <c r="H12" s="17">
        <v>6.4697183823490807</v>
      </c>
    </row>
    <row r="13" spans="1:8" s="8" customFormat="1" x14ac:dyDescent="0.25">
      <c r="A13" s="11">
        <v>6</v>
      </c>
      <c r="B13" s="13" t="s">
        <v>55</v>
      </c>
      <c r="C13" s="19">
        <v>73005</v>
      </c>
      <c r="D13" s="19">
        <v>2262695.09</v>
      </c>
      <c r="E13" s="19">
        <v>8447</v>
      </c>
      <c r="F13" s="19">
        <v>35429.68</v>
      </c>
      <c r="G13" s="17">
        <f t="shared" si="0"/>
        <v>1.5658176904427719</v>
      </c>
      <c r="H13" s="17">
        <v>1.6657613486038274</v>
      </c>
    </row>
    <row r="14" spans="1:8" s="8" customFormat="1" x14ac:dyDescent="0.25">
      <c r="A14" s="11">
        <v>7</v>
      </c>
      <c r="B14" s="13" t="s">
        <v>56</v>
      </c>
      <c r="C14" s="19">
        <v>66368</v>
      </c>
      <c r="D14" s="19">
        <v>789466.75</v>
      </c>
      <c r="E14" s="19">
        <v>2560</v>
      </c>
      <c r="F14" s="19">
        <v>34695.56</v>
      </c>
      <c r="G14" s="17">
        <f t="shared" si="0"/>
        <v>4.3948095344104106</v>
      </c>
      <c r="H14" s="17">
        <v>4.7110075089473922</v>
      </c>
    </row>
    <row r="15" spans="1:8" s="8" customFormat="1" x14ac:dyDescent="0.25">
      <c r="A15" s="11">
        <v>8</v>
      </c>
      <c r="B15" s="13" t="s">
        <v>57</v>
      </c>
      <c r="C15" s="19">
        <v>143658</v>
      </c>
      <c r="D15" s="19">
        <v>2860170.18</v>
      </c>
      <c r="E15" s="19">
        <v>19072</v>
      </c>
      <c r="F15" s="19">
        <v>93307.39</v>
      </c>
      <c r="G15" s="17">
        <f t="shared" si="0"/>
        <v>3.2623020354683931</v>
      </c>
      <c r="H15" s="17">
        <v>8.7274878963923204</v>
      </c>
    </row>
    <row r="16" spans="1:8" s="8" customFormat="1" x14ac:dyDescent="0.25">
      <c r="A16" s="11">
        <v>9</v>
      </c>
      <c r="B16" s="13" t="s">
        <v>58</v>
      </c>
      <c r="C16" s="19">
        <v>6829</v>
      </c>
      <c r="D16" s="19">
        <v>104582.35</v>
      </c>
      <c r="E16" s="19">
        <v>675</v>
      </c>
      <c r="F16" s="19">
        <v>6425.25</v>
      </c>
      <c r="G16" s="17">
        <f t="shared" si="0"/>
        <v>6.1437231043287897</v>
      </c>
      <c r="H16" s="17">
        <v>4.9568225221975784</v>
      </c>
    </row>
    <row r="17" spans="1:8" s="8" customFormat="1" x14ac:dyDescent="0.25">
      <c r="A17" s="11">
        <v>10</v>
      </c>
      <c r="B17" s="13" t="s">
        <v>59</v>
      </c>
      <c r="C17" s="19">
        <v>312508</v>
      </c>
      <c r="D17" s="19">
        <v>3388430.96</v>
      </c>
      <c r="E17" s="19">
        <v>38931</v>
      </c>
      <c r="F17" s="19">
        <v>300351.83</v>
      </c>
      <c r="G17" s="17">
        <f t="shared" si="0"/>
        <v>8.8640386522734413</v>
      </c>
      <c r="H17" s="17">
        <v>8.7511046757561477</v>
      </c>
    </row>
    <row r="18" spans="1:8" s="8" customFormat="1" x14ac:dyDescent="0.25">
      <c r="A18" s="11">
        <v>11</v>
      </c>
      <c r="B18" s="13" t="s">
        <v>60</v>
      </c>
      <c r="C18" s="19">
        <v>54452</v>
      </c>
      <c r="D18" s="19">
        <v>1130038.83</v>
      </c>
      <c r="E18" s="19">
        <v>4853</v>
      </c>
      <c r="F18" s="19">
        <v>61419.96</v>
      </c>
      <c r="G18" s="17">
        <f t="shared" si="0"/>
        <v>5.4352079211295772</v>
      </c>
      <c r="H18" s="17">
        <v>6.0437715418262119</v>
      </c>
    </row>
    <row r="19" spans="1:8" s="9" customFormat="1" ht="19.5" x14ac:dyDescent="0.4">
      <c r="A19" s="31" t="s">
        <v>61</v>
      </c>
      <c r="B19" s="32"/>
      <c r="C19" s="20">
        <f>SUM(C8:C18)</f>
        <v>3429462</v>
      </c>
      <c r="D19" s="20">
        <f>SUM(D8:D18)</f>
        <v>32209486.530000001</v>
      </c>
      <c r="E19" s="20">
        <f>SUM(E8:E18)</f>
        <v>342907</v>
      </c>
      <c r="F19" s="20">
        <f>SUM(F8:F18)</f>
        <v>1931196.43</v>
      </c>
      <c r="G19" s="21">
        <f t="shared" si="0"/>
        <v>5.9957380202297808</v>
      </c>
      <c r="H19" s="21">
        <v>6.4900463677825719</v>
      </c>
    </row>
    <row r="20" spans="1:8" s="10" customFormat="1" ht="19.5" x14ac:dyDescent="0.4">
      <c r="A20" s="12"/>
      <c r="B20" s="32" t="s">
        <v>71</v>
      </c>
      <c r="C20" s="31"/>
      <c r="D20" s="31"/>
      <c r="E20" s="31"/>
      <c r="F20" s="31"/>
      <c r="G20" s="31"/>
      <c r="H20" s="30"/>
    </row>
    <row r="21" spans="1:8" s="8" customFormat="1" x14ac:dyDescent="0.25">
      <c r="A21" s="11">
        <v>12</v>
      </c>
      <c r="B21" s="13" t="s">
        <v>5</v>
      </c>
      <c r="C21" s="19">
        <v>1574799</v>
      </c>
      <c r="D21" s="19">
        <v>18398224.84</v>
      </c>
      <c r="E21" s="19">
        <v>104924</v>
      </c>
      <c r="F21" s="19">
        <v>270155.34999999998</v>
      </c>
      <c r="G21" s="17">
        <f>(F21/D21)*100</f>
        <v>1.4683772611184154</v>
      </c>
      <c r="H21" s="17">
        <v>1.2706553496768791</v>
      </c>
    </row>
    <row r="22" spans="1:8" s="9" customFormat="1" ht="19.5" x14ac:dyDescent="0.4">
      <c r="A22" s="31" t="s">
        <v>61</v>
      </c>
      <c r="B22" s="32"/>
      <c r="C22" s="20">
        <f>SUM(C21:C21)</f>
        <v>1574799</v>
      </c>
      <c r="D22" s="20">
        <f>SUM(D21:D21)</f>
        <v>18398224.84</v>
      </c>
      <c r="E22" s="20">
        <f>SUM(E21:E21)</f>
        <v>104924</v>
      </c>
      <c r="F22" s="20">
        <f>SUM(F21:F21)</f>
        <v>270155.34999999998</v>
      </c>
      <c r="G22" s="21">
        <f>(F22/D22)*100</f>
        <v>1.4683772611184154</v>
      </c>
      <c r="H22" s="21">
        <v>1.2706553496768791</v>
      </c>
    </row>
    <row r="23" spans="1:8" s="10" customFormat="1" ht="19.5" x14ac:dyDescent="0.4">
      <c r="A23" s="12"/>
      <c r="B23" s="32" t="s">
        <v>72</v>
      </c>
      <c r="C23" s="31"/>
      <c r="D23" s="31"/>
      <c r="E23" s="31"/>
      <c r="F23" s="31"/>
      <c r="G23" s="31"/>
      <c r="H23" s="30"/>
    </row>
    <row r="24" spans="1:8" s="8" customFormat="1" x14ac:dyDescent="0.25">
      <c r="A24" s="11">
        <v>13</v>
      </c>
      <c r="B24" s="13" t="s">
        <v>6</v>
      </c>
      <c r="C24" s="19">
        <v>1318948</v>
      </c>
      <c r="D24" s="19">
        <v>3875903.07</v>
      </c>
      <c r="E24" s="19">
        <v>17575</v>
      </c>
      <c r="F24" s="19">
        <v>108190.83</v>
      </c>
      <c r="G24" s="17">
        <f>(F24/D24)*100</f>
        <v>2.791370889468606</v>
      </c>
      <c r="H24" s="17">
        <v>2.1698571949316929</v>
      </c>
    </row>
    <row r="25" spans="1:8" s="8" customFormat="1" hidden="1" x14ac:dyDescent="0.25">
      <c r="A25" s="11">
        <v>14</v>
      </c>
      <c r="B25" s="13" t="s">
        <v>7</v>
      </c>
      <c r="C25" s="19">
        <v>0</v>
      </c>
      <c r="D25" s="19">
        <v>0</v>
      </c>
      <c r="E25" s="19">
        <v>0</v>
      </c>
      <c r="F25" s="19">
        <v>0</v>
      </c>
      <c r="G25" s="17" t="e">
        <f>(F25/D25)*100</f>
        <v>#DIV/0!</v>
      </c>
      <c r="H25" s="17" t="e">
        <v>#DIV/0!</v>
      </c>
    </row>
    <row r="26" spans="1:8" s="8" customFormat="1" x14ac:dyDescent="0.25">
      <c r="A26" s="11">
        <v>14</v>
      </c>
      <c r="B26" s="13" t="s">
        <v>8</v>
      </c>
      <c r="C26" s="19">
        <v>6292</v>
      </c>
      <c r="D26" s="19">
        <v>75094.149999999994</v>
      </c>
      <c r="E26" s="19">
        <v>91</v>
      </c>
      <c r="F26" s="19">
        <v>3235.02</v>
      </c>
      <c r="G26" s="17">
        <f>(F26/D26)*100</f>
        <v>4.3079520841503633</v>
      </c>
      <c r="H26" s="17">
        <v>4.7339310276387936</v>
      </c>
    </row>
    <row r="27" spans="1:8" s="9" customFormat="1" ht="19.5" x14ac:dyDescent="0.4">
      <c r="A27" s="31" t="s">
        <v>61</v>
      </c>
      <c r="B27" s="32"/>
      <c r="C27" s="20">
        <f>SUM(C24:C26)</f>
        <v>1325240</v>
      </c>
      <c r="D27" s="20">
        <f>SUM(D24:D26)</f>
        <v>3950997.2199999997</v>
      </c>
      <c r="E27" s="20">
        <f>SUM(E24:E26)</f>
        <v>17666</v>
      </c>
      <c r="F27" s="20">
        <f>SUM(F24:F26)</f>
        <v>111425.85</v>
      </c>
      <c r="G27" s="21">
        <f>(F27/D27)*100</f>
        <v>2.8201956062120441</v>
      </c>
      <c r="H27" s="21">
        <v>2.2177731667115737</v>
      </c>
    </row>
    <row r="28" spans="1:8" s="10" customFormat="1" ht="19.5" x14ac:dyDescent="0.4">
      <c r="A28" s="12"/>
      <c r="B28" s="32" t="s">
        <v>73</v>
      </c>
      <c r="C28" s="31"/>
      <c r="D28" s="31"/>
      <c r="E28" s="31"/>
      <c r="F28" s="31"/>
      <c r="G28" s="31"/>
      <c r="H28" s="30"/>
    </row>
    <row r="29" spans="1:8" s="8" customFormat="1" x14ac:dyDescent="0.25">
      <c r="A29" s="11">
        <v>15</v>
      </c>
      <c r="B29" s="13" t="s">
        <v>9</v>
      </c>
      <c r="C29" s="19">
        <v>359523</v>
      </c>
      <c r="D29" s="19">
        <v>996546.53</v>
      </c>
      <c r="E29" s="19">
        <v>8316</v>
      </c>
      <c r="F29" s="19">
        <v>15589.99</v>
      </c>
      <c r="G29" s="17">
        <f>(F29/D29)*100</f>
        <v>1.5644016140420456</v>
      </c>
      <c r="H29" s="17">
        <v>1.6540965669611656</v>
      </c>
    </row>
    <row r="30" spans="1:8" s="8" customFormat="1" x14ac:dyDescent="0.25">
      <c r="A30" s="11">
        <v>16</v>
      </c>
      <c r="B30" s="13" t="s">
        <v>10</v>
      </c>
      <c r="C30" s="19">
        <v>278280</v>
      </c>
      <c r="D30" s="19">
        <v>862850.92</v>
      </c>
      <c r="E30" s="19">
        <v>2931</v>
      </c>
      <c r="F30" s="19">
        <v>14541.75</v>
      </c>
      <c r="G30" s="17">
        <f>(F30/D30)*100</f>
        <v>1.6853143066707283</v>
      </c>
      <c r="H30" s="17">
        <v>1.6877660758424247</v>
      </c>
    </row>
    <row r="31" spans="1:8" s="9" customFormat="1" ht="19.5" x14ac:dyDescent="0.4">
      <c r="A31" s="31" t="s">
        <v>61</v>
      </c>
      <c r="B31" s="32"/>
      <c r="C31" s="20">
        <f>SUM(C29:C30)</f>
        <v>637803</v>
      </c>
      <c r="D31" s="20">
        <f>SUM(D29:D30)</f>
        <v>1859397.4500000002</v>
      </c>
      <c r="E31" s="20">
        <f>SUM(E29:E30)</f>
        <v>11247</v>
      </c>
      <c r="F31" s="20">
        <f>SUM(F29:F30)</f>
        <v>30131.739999999998</v>
      </c>
      <c r="G31" s="21">
        <f>(F31/D31)*100</f>
        <v>1.6205109886538778</v>
      </c>
      <c r="H31" s="21">
        <v>1.6696622872471927</v>
      </c>
    </row>
    <row r="32" spans="1:8" s="10" customFormat="1" ht="19.5" x14ac:dyDescent="0.4">
      <c r="A32" s="12"/>
      <c r="B32" s="32" t="s">
        <v>74</v>
      </c>
      <c r="C32" s="31"/>
      <c r="D32" s="31"/>
      <c r="E32" s="31"/>
      <c r="F32" s="31"/>
      <c r="G32" s="31"/>
      <c r="H32" s="30"/>
    </row>
    <row r="33" spans="1:8" s="8" customFormat="1" x14ac:dyDescent="0.25">
      <c r="A33" s="11">
        <v>17</v>
      </c>
      <c r="B33" s="13" t="s">
        <v>11</v>
      </c>
      <c r="C33" s="19">
        <v>1345544</v>
      </c>
      <c r="D33" s="19">
        <v>10625507.4</v>
      </c>
      <c r="E33" s="19">
        <v>45971</v>
      </c>
      <c r="F33" s="19">
        <v>119988.7</v>
      </c>
      <c r="G33" s="17">
        <f t="shared" ref="G33:G55" si="1">(F33/D33)*100</f>
        <v>1.1292514840279533</v>
      </c>
      <c r="H33" s="17">
        <v>1.3192666946715312</v>
      </c>
    </row>
    <row r="34" spans="1:8" s="8" customFormat="1" x14ac:dyDescent="0.25">
      <c r="A34" s="11">
        <v>18</v>
      </c>
      <c r="B34" s="13" t="s">
        <v>12</v>
      </c>
      <c r="C34" s="19">
        <v>7544</v>
      </c>
      <c r="D34" s="19">
        <v>91213.35</v>
      </c>
      <c r="E34" s="19">
        <v>60</v>
      </c>
      <c r="F34" s="19">
        <v>1804.69</v>
      </c>
      <c r="G34" s="17">
        <f t="shared" si="1"/>
        <v>1.978537132996431</v>
      </c>
      <c r="H34" s="17">
        <v>2.454811991151217</v>
      </c>
    </row>
    <row r="35" spans="1:8" s="8" customFormat="1" x14ac:dyDescent="0.25">
      <c r="A35" s="11">
        <v>19</v>
      </c>
      <c r="B35" s="13" t="s">
        <v>13</v>
      </c>
      <c r="C35" s="19">
        <v>2874</v>
      </c>
      <c r="D35" s="19">
        <v>183300.2</v>
      </c>
      <c r="E35" s="19">
        <v>186</v>
      </c>
      <c r="F35" s="19">
        <v>7474.41</v>
      </c>
      <c r="G35" s="17">
        <f t="shared" si="1"/>
        <v>4.0776878584966081</v>
      </c>
      <c r="H35" s="17">
        <v>4.5097210883472201</v>
      </c>
    </row>
    <row r="36" spans="1:8" s="8" customFormat="1" x14ac:dyDescent="0.25">
      <c r="A36" s="11">
        <v>20</v>
      </c>
      <c r="B36" s="13" t="s">
        <v>14</v>
      </c>
      <c r="C36" s="19">
        <v>178217</v>
      </c>
      <c r="D36" s="19">
        <v>489323.29</v>
      </c>
      <c r="E36" s="19">
        <v>20820</v>
      </c>
      <c r="F36" s="19">
        <v>9573.18</v>
      </c>
      <c r="G36" s="17">
        <f t="shared" si="1"/>
        <v>1.9564120890301382</v>
      </c>
      <c r="H36" s="17">
        <v>2.020747785426805</v>
      </c>
    </row>
    <row r="37" spans="1:8" s="8" customFormat="1" x14ac:dyDescent="0.25">
      <c r="A37" s="11">
        <v>21</v>
      </c>
      <c r="B37" s="13" t="s">
        <v>15</v>
      </c>
      <c r="C37" s="19">
        <v>2556</v>
      </c>
      <c r="D37" s="19">
        <v>20147.650000000001</v>
      </c>
      <c r="E37" s="19">
        <v>84</v>
      </c>
      <c r="F37" s="19">
        <v>416.21</v>
      </c>
      <c r="G37" s="17">
        <f t="shared" si="1"/>
        <v>2.0657992371318734</v>
      </c>
      <c r="H37" s="17">
        <v>2.7437446500499636</v>
      </c>
    </row>
    <row r="38" spans="1:8" s="8" customFormat="1" x14ac:dyDescent="0.25">
      <c r="A38" s="11">
        <v>22</v>
      </c>
      <c r="B38" s="13" t="s">
        <v>16</v>
      </c>
      <c r="C38" s="19">
        <v>58164</v>
      </c>
      <c r="D38" s="19">
        <v>917167.51</v>
      </c>
      <c r="E38" s="19">
        <v>1340</v>
      </c>
      <c r="F38" s="19">
        <v>13750.52</v>
      </c>
      <c r="G38" s="17">
        <f t="shared" si="1"/>
        <v>1.4992375820203225</v>
      </c>
      <c r="H38" s="17">
        <v>1.0717993096819025</v>
      </c>
    </row>
    <row r="39" spans="1:8" s="8" customFormat="1" x14ac:dyDescent="0.25">
      <c r="A39" s="11">
        <v>23</v>
      </c>
      <c r="B39" s="13" t="s">
        <v>17</v>
      </c>
      <c r="C39" s="19">
        <v>4335386</v>
      </c>
      <c r="D39" s="19">
        <v>22661531.710000001</v>
      </c>
      <c r="E39" s="19">
        <v>115631</v>
      </c>
      <c r="F39" s="19">
        <v>234412.19</v>
      </c>
      <c r="G39" s="17">
        <f t="shared" si="1"/>
        <v>1.0344057630339232</v>
      </c>
      <c r="H39" s="17">
        <v>0.99095422102096853</v>
      </c>
    </row>
    <row r="40" spans="1:8" s="8" customFormat="1" x14ac:dyDescent="0.25">
      <c r="A40" s="11">
        <v>24</v>
      </c>
      <c r="B40" s="13" t="s">
        <v>18</v>
      </c>
      <c r="C40" s="19">
        <v>1494211</v>
      </c>
      <c r="D40" s="19">
        <v>13753800.82</v>
      </c>
      <c r="E40" s="19">
        <v>36957</v>
      </c>
      <c r="F40" s="19">
        <v>127832.9</v>
      </c>
      <c r="G40" s="17">
        <f t="shared" si="1"/>
        <v>0.92943690019207348</v>
      </c>
      <c r="H40" s="17">
        <v>0.98298090460773446</v>
      </c>
    </row>
    <row r="41" spans="1:8" s="8" customFormat="1" x14ac:dyDescent="0.25">
      <c r="A41" s="11">
        <v>25</v>
      </c>
      <c r="B41" s="13" t="s">
        <v>19</v>
      </c>
      <c r="C41" s="19">
        <v>65030</v>
      </c>
      <c r="D41" s="19">
        <v>656198.63</v>
      </c>
      <c r="E41" s="19">
        <v>4182</v>
      </c>
      <c r="F41" s="19">
        <v>22449.24</v>
      </c>
      <c r="G41" s="17">
        <f t="shared" si="1"/>
        <v>3.4211043689621849</v>
      </c>
      <c r="H41" s="17">
        <v>3.1470367017468797</v>
      </c>
    </row>
    <row r="42" spans="1:8" s="8" customFormat="1" x14ac:dyDescent="0.25">
      <c r="A42" s="11">
        <v>26</v>
      </c>
      <c r="B42" s="13" t="s">
        <v>20</v>
      </c>
      <c r="C42" s="19">
        <v>1431449</v>
      </c>
      <c r="D42" s="19">
        <v>1972299.12</v>
      </c>
      <c r="E42" s="19">
        <v>47112</v>
      </c>
      <c r="F42" s="19">
        <v>27920.94</v>
      </c>
      <c r="G42" s="17">
        <f t="shared" si="1"/>
        <v>1.4156544368381607</v>
      </c>
      <c r="H42" s="17">
        <v>1.4723066469577766</v>
      </c>
    </row>
    <row r="43" spans="1:8" s="8" customFormat="1" x14ac:dyDescent="0.25">
      <c r="A43" s="11">
        <v>27</v>
      </c>
      <c r="B43" s="13" t="s">
        <v>21</v>
      </c>
      <c r="C43" s="19">
        <v>252323</v>
      </c>
      <c r="D43" s="19">
        <v>1971733.16</v>
      </c>
      <c r="E43" s="19">
        <v>29333</v>
      </c>
      <c r="F43" s="19">
        <v>36885.57</v>
      </c>
      <c r="G43" s="17">
        <f t="shared" si="1"/>
        <v>1.8707181452484167</v>
      </c>
      <c r="H43" s="17">
        <v>1.5842861728725459</v>
      </c>
    </row>
    <row r="44" spans="1:8" s="8" customFormat="1" x14ac:dyDescent="0.25">
      <c r="A44" s="11">
        <v>28</v>
      </c>
      <c r="B44" s="13" t="s">
        <v>22</v>
      </c>
      <c r="C44" s="19">
        <v>1675</v>
      </c>
      <c r="D44" s="19">
        <v>18194.689999999999</v>
      </c>
      <c r="E44" s="19">
        <v>102</v>
      </c>
      <c r="F44" s="19">
        <v>569.86</v>
      </c>
      <c r="G44" s="17">
        <f t="shared" si="1"/>
        <v>3.1320126916149715</v>
      </c>
      <c r="H44" s="17">
        <v>1.6490951592404453</v>
      </c>
    </row>
    <row r="45" spans="1:8" s="8" customFormat="1" x14ac:dyDescent="0.25">
      <c r="A45" s="11">
        <v>29</v>
      </c>
      <c r="B45" s="13" t="s">
        <v>23</v>
      </c>
      <c r="C45" s="19">
        <v>2575</v>
      </c>
      <c r="D45" s="19">
        <v>94869.86</v>
      </c>
      <c r="E45" s="19">
        <v>67</v>
      </c>
      <c r="F45" s="19">
        <v>5446.44</v>
      </c>
      <c r="G45" s="17">
        <f t="shared" si="1"/>
        <v>5.7409592466985817</v>
      </c>
      <c r="H45" s="17">
        <v>5.7631303329134953</v>
      </c>
    </row>
    <row r="46" spans="1:8" s="8" customFormat="1" x14ac:dyDescent="0.25">
      <c r="A46" s="11">
        <v>30</v>
      </c>
      <c r="B46" s="13" t="s">
        <v>24</v>
      </c>
      <c r="C46" s="19">
        <v>3570</v>
      </c>
      <c r="D46" s="19">
        <v>172241.65</v>
      </c>
      <c r="E46" s="19">
        <v>51</v>
      </c>
      <c r="F46" s="19">
        <v>600.29999999999995</v>
      </c>
      <c r="G46" s="17">
        <f t="shared" si="1"/>
        <v>0.34852197479529484</v>
      </c>
      <c r="H46" s="17">
        <v>0.23769894519724294</v>
      </c>
    </row>
    <row r="47" spans="1:8" s="8" customFormat="1" x14ac:dyDescent="0.25">
      <c r="A47" s="11">
        <v>31</v>
      </c>
      <c r="B47" s="13" t="s">
        <v>25</v>
      </c>
      <c r="C47" s="19">
        <v>436569</v>
      </c>
      <c r="D47" s="19">
        <v>5971804.2999999998</v>
      </c>
      <c r="E47" s="19">
        <v>38166</v>
      </c>
      <c r="F47" s="19">
        <v>40247.21</v>
      </c>
      <c r="G47" s="17">
        <f t="shared" si="1"/>
        <v>0.67395393382197744</v>
      </c>
      <c r="H47" s="17">
        <v>0.69597442817817301</v>
      </c>
    </row>
    <row r="48" spans="1:8" s="8" customFormat="1" x14ac:dyDescent="0.25">
      <c r="A48" s="11">
        <v>32</v>
      </c>
      <c r="B48" s="13" t="s">
        <v>26</v>
      </c>
      <c r="C48" s="19">
        <v>18290</v>
      </c>
      <c r="D48" s="19">
        <v>135912.74</v>
      </c>
      <c r="E48" s="19">
        <v>22</v>
      </c>
      <c r="F48" s="19">
        <v>872.12</v>
      </c>
      <c r="G48" s="17">
        <f t="shared" si="1"/>
        <v>0.64167641679507026</v>
      </c>
      <c r="H48" s="17">
        <v>0.84968314781290444</v>
      </c>
    </row>
    <row r="49" spans="1:8" s="8" customFormat="1" x14ac:dyDescent="0.25">
      <c r="A49" s="11">
        <v>33</v>
      </c>
      <c r="B49" s="13" t="s">
        <v>27</v>
      </c>
      <c r="C49" s="19">
        <v>76930</v>
      </c>
      <c r="D49" s="19">
        <v>1083400.68</v>
      </c>
      <c r="E49" s="19">
        <v>9994</v>
      </c>
      <c r="F49" s="19">
        <v>11961.53</v>
      </c>
      <c r="G49" s="17">
        <f t="shared" si="1"/>
        <v>1.1040725948224437</v>
      </c>
      <c r="H49" s="17">
        <v>1.4603872443482613</v>
      </c>
    </row>
    <row r="50" spans="1:8" s="8" customFormat="1" x14ac:dyDescent="0.25">
      <c r="A50" s="11">
        <v>34</v>
      </c>
      <c r="B50" s="13" t="s">
        <v>28</v>
      </c>
      <c r="C50" s="19">
        <v>12133</v>
      </c>
      <c r="D50" s="19">
        <v>183972.64</v>
      </c>
      <c r="E50" s="19">
        <v>706</v>
      </c>
      <c r="F50" s="19">
        <v>13195.07</v>
      </c>
      <c r="G50" s="17">
        <f t="shared" si="1"/>
        <v>7.1723001855058435</v>
      </c>
      <c r="H50" s="17">
        <v>10.051996046530819</v>
      </c>
    </row>
    <row r="51" spans="1:8" s="8" customFormat="1" x14ac:dyDescent="0.25">
      <c r="A51" s="11">
        <v>35</v>
      </c>
      <c r="B51" s="13" t="s">
        <v>29</v>
      </c>
      <c r="C51" s="19">
        <v>9257</v>
      </c>
      <c r="D51" s="19">
        <v>109251.51</v>
      </c>
      <c r="E51" s="19">
        <v>75</v>
      </c>
      <c r="F51" s="19">
        <v>2783.39</v>
      </c>
      <c r="G51" s="17">
        <f t="shared" si="1"/>
        <v>2.5476901875315043</v>
      </c>
      <c r="H51" s="17">
        <v>2.5365507900373139</v>
      </c>
    </row>
    <row r="52" spans="1:8" s="8" customFormat="1" x14ac:dyDescent="0.25">
      <c r="A52" s="11">
        <v>36</v>
      </c>
      <c r="B52" s="13" t="s">
        <v>30</v>
      </c>
      <c r="C52" s="19">
        <v>249340</v>
      </c>
      <c r="D52" s="19">
        <v>2378331.61</v>
      </c>
      <c r="E52" s="19">
        <v>10835</v>
      </c>
      <c r="F52" s="19">
        <v>61261.61</v>
      </c>
      <c r="G52" s="17">
        <f t="shared" si="1"/>
        <v>2.5758228895591229</v>
      </c>
      <c r="H52" s="17">
        <v>2.452531354721966</v>
      </c>
    </row>
    <row r="53" spans="1:8" s="8" customFormat="1" x14ac:dyDescent="0.25">
      <c r="A53" s="11">
        <v>37</v>
      </c>
      <c r="B53" s="13" t="s">
        <v>31</v>
      </c>
      <c r="C53" s="19">
        <v>386037</v>
      </c>
      <c r="D53" s="19">
        <v>1006872.33</v>
      </c>
      <c r="E53" s="19">
        <v>89676</v>
      </c>
      <c r="F53" s="19">
        <v>34757.65</v>
      </c>
      <c r="G53" s="17">
        <f t="shared" si="1"/>
        <v>3.4520414321049029</v>
      </c>
      <c r="H53" s="17">
        <v>3.4935638819527464</v>
      </c>
    </row>
    <row r="54" spans="1:8" s="8" customFormat="1" x14ac:dyDescent="0.25">
      <c r="A54" s="11">
        <v>38</v>
      </c>
      <c r="B54" s="13" t="s">
        <v>32</v>
      </c>
      <c r="C54" s="19">
        <v>0</v>
      </c>
      <c r="D54" s="19">
        <v>0</v>
      </c>
      <c r="E54" s="19">
        <v>0</v>
      </c>
      <c r="F54" s="19">
        <v>0</v>
      </c>
      <c r="G54" s="17">
        <v>0</v>
      </c>
      <c r="H54" s="17">
        <v>0</v>
      </c>
    </row>
    <row r="55" spans="1:8" s="9" customFormat="1" ht="19.5" x14ac:dyDescent="0.4">
      <c r="A55" s="31" t="s">
        <v>61</v>
      </c>
      <c r="B55" s="32"/>
      <c r="C55" s="20">
        <f>SUM(C33:C54)</f>
        <v>10369674</v>
      </c>
      <c r="D55" s="20">
        <f>SUM(D33:D54)</f>
        <v>64497074.849999987</v>
      </c>
      <c r="E55" s="20">
        <f>SUM(E33:E54)</f>
        <v>451370</v>
      </c>
      <c r="F55" s="20">
        <f>SUM(F33:F54)</f>
        <v>774203.72999999986</v>
      </c>
      <c r="G55" s="21">
        <f t="shared" si="1"/>
        <v>1.2003702986539397</v>
      </c>
      <c r="H55" s="21">
        <v>1.2377389594075998</v>
      </c>
    </row>
    <row r="56" spans="1:8" s="10" customFormat="1" ht="19.5" x14ac:dyDescent="0.4">
      <c r="A56" s="12"/>
      <c r="B56" s="32" t="s">
        <v>75</v>
      </c>
      <c r="C56" s="31"/>
      <c r="D56" s="31"/>
      <c r="E56" s="31"/>
      <c r="F56" s="31"/>
      <c r="G56" s="31"/>
      <c r="H56" s="30"/>
    </row>
    <row r="57" spans="1:8" s="8" customFormat="1" x14ac:dyDescent="0.25">
      <c r="A57" s="11">
        <v>39</v>
      </c>
      <c r="B57" s="16" t="s">
        <v>33</v>
      </c>
      <c r="C57" s="19">
        <v>71205</v>
      </c>
      <c r="D57" s="19">
        <v>177635.38</v>
      </c>
      <c r="E57" s="19">
        <v>4387</v>
      </c>
      <c r="F57" s="19">
        <v>12087.06</v>
      </c>
      <c r="G57" s="17">
        <f t="shared" ref="G57:G66" si="2">(F57/D57)*100</f>
        <v>6.8044215065714937</v>
      </c>
      <c r="H57" s="17">
        <v>6.8391213561955349</v>
      </c>
    </row>
    <row r="58" spans="1:8" s="8" customFormat="1" x14ac:dyDescent="0.25">
      <c r="A58" s="11">
        <v>40</v>
      </c>
      <c r="B58" s="16" t="s">
        <v>34</v>
      </c>
      <c r="C58" s="19">
        <v>301887</v>
      </c>
      <c r="D58" s="19">
        <v>301281.02</v>
      </c>
      <c r="E58" s="19">
        <v>13067</v>
      </c>
      <c r="F58" s="19">
        <v>1707.3</v>
      </c>
      <c r="G58" s="17">
        <f t="shared" si="2"/>
        <v>0.56668023760673669</v>
      </c>
      <c r="H58" s="17">
        <v>0.8344742651804149</v>
      </c>
    </row>
    <row r="59" spans="1:8" s="8" customFormat="1" x14ac:dyDescent="0.25">
      <c r="A59" s="11">
        <v>41</v>
      </c>
      <c r="B59" s="16" t="s">
        <v>35</v>
      </c>
      <c r="C59" s="19">
        <v>170522</v>
      </c>
      <c r="D59" s="19">
        <v>267263.32</v>
      </c>
      <c r="E59" s="19">
        <v>15513</v>
      </c>
      <c r="F59" s="19">
        <v>6217.33</v>
      </c>
      <c r="G59" s="17">
        <f t="shared" si="2"/>
        <v>2.3262937839730493</v>
      </c>
      <c r="H59" s="17">
        <v>2.9563931789440354</v>
      </c>
    </row>
    <row r="60" spans="1:8" s="8" customFormat="1" x14ac:dyDescent="0.25">
      <c r="A60" s="11">
        <v>42</v>
      </c>
      <c r="B60" s="16" t="s">
        <v>36</v>
      </c>
      <c r="C60" s="19">
        <v>462477</v>
      </c>
      <c r="D60" s="19">
        <v>1294257.4099999999</v>
      </c>
      <c r="E60" s="19">
        <v>23734</v>
      </c>
      <c r="F60" s="19">
        <v>22118.04</v>
      </c>
      <c r="G60" s="17">
        <f t="shared" si="2"/>
        <v>1.7089367098929726</v>
      </c>
      <c r="H60" s="17">
        <v>1.8003686129237684</v>
      </c>
    </row>
    <row r="61" spans="1:8" s="8" customFormat="1" x14ac:dyDescent="0.25">
      <c r="A61" s="11">
        <v>43</v>
      </c>
      <c r="B61" s="16" t="s">
        <v>37</v>
      </c>
      <c r="C61" s="19">
        <v>153873</v>
      </c>
      <c r="D61" s="19">
        <v>95321.59</v>
      </c>
      <c r="E61" s="19">
        <v>40554</v>
      </c>
      <c r="F61" s="19">
        <v>14114.09</v>
      </c>
      <c r="G61" s="17">
        <f t="shared" si="2"/>
        <v>14.806813440690615</v>
      </c>
      <c r="H61" s="17">
        <v>10.298935566586016</v>
      </c>
    </row>
    <row r="62" spans="1:8" s="8" customFormat="1" x14ac:dyDescent="0.25">
      <c r="A62" s="11">
        <v>44</v>
      </c>
      <c r="B62" s="16" t="s">
        <v>38</v>
      </c>
      <c r="C62" s="19">
        <v>46945</v>
      </c>
      <c r="D62" s="19">
        <v>12459.81</v>
      </c>
      <c r="E62" s="19">
        <v>27229</v>
      </c>
      <c r="F62" s="19">
        <v>5828.36</v>
      </c>
      <c r="G62" s="17">
        <f t="shared" si="2"/>
        <v>46.777278305206899</v>
      </c>
      <c r="H62" s="17">
        <v>30.410909108592634</v>
      </c>
    </row>
    <row r="63" spans="1:8" s="8" customFormat="1" x14ac:dyDescent="0.25">
      <c r="A63" s="11">
        <v>45</v>
      </c>
      <c r="B63" s="16" t="s">
        <v>39</v>
      </c>
      <c r="C63" s="19">
        <v>93321</v>
      </c>
      <c r="D63" s="19">
        <v>69010.039999999994</v>
      </c>
      <c r="E63" s="19">
        <v>16616</v>
      </c>
      <c r="F63" s="19">
        <v>6952.88</v>
      </c>
      <c r="G63" s="17">
        <f t="shared" si="2"/>
        <v>10.075171670672848</v>
      </c>
      <c r="H63" s="17">
        <v>9.457541928338923</v>
      </c>
    </row>
    <row r="64" spans="1:8" s="8" customFormat="1" x14ac:dyDescent="0.25">
      <c r="A64" s="11">
        <v>46</v>
      </c>
      <c r="B64" s="16" t="s">
        <v>40</v>
      </c>
      <c r="C64" s="19">
        <v>1430</v>
      </c>
      <c r="D64" s="19">
        <v>6237.61</v>
      </c>
      <c r="E64" s="19">
        <v>85</v>
      </c>
      <c r="F64" s="19">
        <v>265.47000000000003</v>
      </c>
      <c r="G64" s="17">
        <f t="shared" si="2"/>
        <v>4.2559570091749892</v>
      </c>
      <c r="H64" s="17">
        <v>3.2063384100664534</v>
      </c>
    </row>
    <row r="65" spans="1:8" s="8" customFormat="1" x14ac:dyDescent="0.25">
      <c r="A65" s="11">
        <v>47</v>
      </c>
      <c r="B65" s="16" t="s">
        <v>41</v>
      </c>
      <c r="C65" s="19">
        <v>749</v>
      </c>
      <c r="D65" s="19">
        <v>14125.69</v>
      </c>
      <c r="E65" s="19">
        <v>44</v>
      </c>
      <c r="F65" s="19">
        <v>1196.3699999999999</v>
      </c>
      <c r="G65" s="17">
        <f t="shared" si="2"/>
        <v>8.4694623767051365</v>
      </c>
      <c r="H65" s="17">
        <v>6.8036856945038071</v>
      </c>
    </row>
    <row r="66" spans="1:8" s="9" customFormat="1" ht="19.5" x14ac:dyDescent="0.4">
      <c r="A66" s="31" t="s">
        <v>61</v>
      </c>
      <c r="B66" s="32"/>
      <c r="C66" s="20">
        <f>SUM(C57:C65)</f>
        <v>1302409</v>
      </c>
      <c r="D66" s="20">
        <f>SUM(D57:D65)</f>
        <v>2237591.8699999996</v>
      </c>
      <c r="E66" s="20">
        <f>SUM(E57:E65)</f>
        <v>141229</v>
      </c>
      <c r="F66" s="20">
        <f>SUM(F57:F65)</f>
        <v>70486.899999999994</v>
      </c>
      <c r="G66" s="21">
        <f t="shared" si="2"/>
        <v>3.1501231723728069</v>
      </c>
      <c r="H66" s="21">
        <v>3.1736330930297001</v>
      </c>
    </row>
    <row r="67" spans="1:8" s="10" customFormat="1" ht="19.5" hidden="1" x14ac:dyDescent="0.4">
      <c r="A67" s="12"/>
      <c r="B67" s="33" t="s">
        <v>42</v>
      </c>
      <c r="C67" s="33"/>
      <c r="D67" s="33"/>
      <c r="E67" s="33"/>
      <c r="F67" s="33"/>
      <c r="G67" s="33"/>
      <c r="H67" s="30"/>
    </row>
    <row r="68" spans="1:8" s="8" customFormat="1" hidden="1" x14ac:dyDescent="0.25">
      <c r="A68" s="11">
        <v>49</v>
      </c>
      <c r="B68" s="16" t="s">
        <v>43</v>
      </c>
      <c r="C68" s="11">
        <v>0</v>
      </c>
      <c r="D68" s="11">
        <v>0</v>
      </c>
      <c r="E68" s="11">
        <v>0</v>
      </c>
      <c r="F68" s="11">
        <v>0</v>
      </c>
      <c r="G68" s="14" t="e">
        <f t="shared" ref="G68:G75" si="3">(F68/D68)*100</f>
        <v>#DIV/0!</v>
      </c>
      <c r="H68" s="14"/>
    </row>
    <row r="69" spans="1:8" s="8" customFormat="1" hidden="1" x14ac:dyDescent="0.25">
      <c r="A69" s="11">
        <v>50</v>
      </c>
      <c r="B69" s="16" t="s">
        <v>44</v>
      </c>
      <c r="C69" s="11">
        <v>0</v>
      </c>
      <c r="D69" s="11">
        <v>0</v>
      </c>
      <c r="E69" s="11">
        <v>0</v>
      </c>
      <c r="F69" s="11">
        <v>0</v>
      </c>
      <c r="G69" s="14" t="e">
        <f t="shared" si="3"/>
        <v>#DIV/0!</v>
      </c>
      <c r="H69" s="14"/>
    </row>
    <row r="70" spans="1:8" s="8" customFormat="1" hidden="1" x14ac:dyDescent="0.25">
      <c r="A70" s="11">
        <v>51</v>
      </c>
      <c r="B70" s="16" t="s">
        <v>45</v>
      </c>
      <c r="C70" s="11">
        <v>0</v>
      </c>
      <c r="D70" s="11">
        <v>0</v>
      </c>
      <c r="E70" s="11">
        <v>0</v>
      </c>
      <c r="F70" s="11">
        <v>0</v>
      </c>
      <c r="G70" s="14" t="e">
        <f t="shared" si="3"/>
        <v>#DIV/0!</v>
      </c>
      <c r="H70" s="14"/>
    </row>
    <row r="71" spans="1:8" s="8" customFormat="1" hidden="1" x14ac:dyDescent="0.25">
      <c r="A71" s="11">
        <v>52</v>
      </c>
      <c r="B71" s="16" t="s">
        <v>46</v>
      </c>
      <c r="C71" s="11">
        <v>0</v>
      </c>
      <c r="D71" s="11">
        <v>0</v>
      </c>
      <c r="E71" s="11">
        <v>0</v>
      </c>
      <c r="F71" s="11">
        <v>0</v>
      </c>
      <c r="G71" s="14" t="e">
        <f t="shared" si="3"/>
        <v>#DIV/0!</v>
      </c>
      <c r="H71" s="14"/>
    </row>
    <row r="72" spans="1:8" s="8" customFormat="1" hidden="1" x14ac:dyDescent="0.25">
      <c r="A72" s="11">
        <v>53</v>
      </c>
      <c r="B72" s="16" t="s">
        <v>47</v>
      </c>
      <c r="C72" s="11">
        <v>0</v>
      </c>
      <c r="D72" s="11">
        <v>0</v>
      </c>
      <c r="E72" s="11">
        <v>0</v>
      </c>
      <c r="F72" s="11">
        <v>0</v>
      </c>
      <c r="G72" s="14" t="e">
        <f t="shared" si="3"/>
        <v>#DIV/0!</v>
      </c>
      <c r="H72" s="14"/>
    </row>
    <row r="73" spans="1:8" s="8" customFormat="1" hidden="1" x14ac:dyDescent="0.25">
      <c r="A73" s="11">
        <v>54</v>
      </c>
      <c r="B73" s="16" t="s">
        <v>48</v>
      </c>
      <c r="C73" s="11">
        <v>0</v>
      </c>
      <c r="D73" s="11">
        <v>0</v>
      </c>
      <c r="E73" s="11">
        <v>0</v>
      </c>
      <c r="F73" s="11">
        <v>0</v>
      </c>
      <c r="G73" s="14" t="e">
        <f t="shared" si="3"/>
        <v>#DIV/0!</v>
      </c>
      <c r="H73" s="14"/>
    </row>
    <row r="74" spans="1:8" s="8" customFormat="1" hidden="1" x14ac:dyDescent="0.25">
      <c r="A74" s="34" t="s">
        <v>4</v>
      </c>
      <c r="B74" s="34"/>
      <c r="C74" s="11">
        <f>SUM(C68:C73)</f>
        <v>0</v>
      </c>
      <c r="D74" s="11">
        <f>SUM(D68:D73)</f>
        <v>0</v>
      </c>
      <c r="E74" s="11">
        <f>SUM(E68:E73)</f>
        <v>0</v>
      </c>
      <c r="F74" s="11">
        <f>SUM(F68:F73)</f>
        <v>0</v>
      </c>
      <c r="G74" s="14" t="e">
        <f t="shared" si="3"/>
        <v>#DIV/0!</v>
      </c>
      <c r="H74" s="14"/>
    </row>
    <row r="75" spans="1:8" s="8" customFormat="1" ht="19.5" x14ac:dyDescent="0.4">
      <c r="A75" s="31" t="s">
        <v>62</v>
      </c>
      <c r="B75" s="31"/>
      <c r="C75" s="20">
        <f>SUM(C19+C22+C27+C31+C55+C66+C74)</f>
        <v>18639387</v>
      </c>
      <c r="D75" s="20">
        <f>SUM(D19+D22+D27+D31+D55+D66+D74)</f>
        <v>123152772.75999999</v>
      </c>
      <c r="E75" s="20">
        <f>SUM(E19+E22+E27+E31+E55+E66+E74)</f>
        <v>1069343</v>
      </c>
      <c r="F75" s="20">
        <f>SUM(F19+F22+F27+F31+F55+F66+F74)</f>
        <v>3187600</v>
      </c>
      <c r="G75" s="21">
        <f t="shared" si="3"/>
        <v>2.5883298674987949</v>
      </c>
      <c r="H75" s="21">
        <v>2.6783451174374711</v>
      </c>
    </row>
    <row r="76" spans="1:8" s="8" customFormat="1" x14ac:dyDescent="0.25">
      <c r="A76" s="11"/>
      <c r="B76" s="22" t="s">
        <v>63</v>
      </c>
      <c r="C76" s="11"/>
      <c r="D76" s="11"/>
      <c r="E76" s="11"/>
      <c r="F76" s="11"/>
      <c r="G76" s="11"/>
      <c r="H76" s="11"/>
    </row>
    <row r="77" spans="1:8" x14ac:dyDescent="0.25">
      <c r="A77" s="23"/>
      <c r="B77" s="22" t="s">
        <v>64</v>
      </c>
      <c r="C77" s="24"/>
      <c r="D77" s="24"/>
      <c r="E77" s="24"/>
      <c r="F77" s="24"/>
      <c r="G77" s="25"/>
      <c r="H77" s="26"/>
    </row>
  </sheetData>
  <mergeCells count="23">
    <mergeCell ref="A5:A6"/>
    <mergeCell ref="A3:H3"/>
    <mergeCell ref="A1:H1"/>
    <mergeCell ref="H5:H6"/>
    <mergeCell ref="B7:G7"/>
    <mergeCell ref="B5:B6"/>
    <mergeCell ref="C5:D5"/>
    <mergeCell ref="E5:F5"/>
    <mergeCell ref="G5:G6"/>
    <mergeCell ref="A19:B19"/>
    <mergeCell ref="B20:G20"/>
    <mergeCell ref="A22:B22"/>
    <mergeCell ref="B23:G23"/>
    <mergeCell ref="A27:B27"/>
    <mergeCell ref="A66:B66"/>
    <mergeCell ref="B67:G67"/>
    <mergeCell ref="A74:B74"/>
    <mergeCell ref="A75:B75"/>
    <mergeCell ref="B28:G28"/>
    <mergeCell ref="A31:B31"/>
    <mergeCell ref="B32:G32"/>
    <mergeCell ref="A55:B55"/>
    <mergeCell ref="B56:G56"/>
  </mergeCells>
  <printOptions horizontalCentered="1" verticalCentered="1"/>
  <pageMargins left="0.78740157480314965" right="0.39" top="0.39370078740157483" bottom="0.39370078740157483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2025-11-20T09:14:55Z</dcterms:modified>
</cp:coreProperties>
</file>